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30" yWindow="-15" windowWidth="9690" windowHeight="4170"/>
  </bookViews>
  <sheets>
    <sheet name="Equilibri di bilancio" sheetId="1" r:id="rId1"/>
  </sheets>
  <calcPr calcId="125725"/>
</workbook>
</file>

<file path=xl/calcChain.xml><?xml version="1.0" encoding="utf-8"?>
<calcChain xmlns="http://schemas.openxmlformats.org/spreadsheetml/2006/main">
  <c r="D20" i="1"/>
  <c r="D15"/>
  <c r="D14"/>
  <c r="D13"/>
  <c r="F19"/>
  <c r="C10"/>
  <c r="D7"/>
  <c r="D10"/>
  <c r="C7"/>
  <c r="D22"/>
  <c r="D27" s="1"/>
  <c r="F18"/>
  <c r="E10"/>
  <c r="E7"/>
  <c r="E22"/>
  <c r="C22"/>
  <c r="E12" l="1"/>
  <c r="E16" s="1"/>
  <c r="E23" s="1"/>
  <c r="D12"/>
  <c r="F7"/>
  <c r="C12"/>
  <c r="C16" s="1"/>
  <c r="F8"/>
  <c r="D16" l="1"/>
  <c r="D28" s="1"/>
  <c r="D23" l="1"/>
</calcChain>
</file>

<file path=xl/sharedStrings.xml><?xml version="1.0" encoding="utf-8"?>
<sst xmlns="http://schemas.openxmlformats.org/spreadsheetml/2006/main" count="47" uniqueCount="30">
  <si>
    <t>EQUILIBRIO FINANZIARIO</t>
  </si>
  <si>
    <t>ENTRATA</t>
  </si>
  <si>
    <t>TITOLO</t>
  </si>
  <si>
    <t>1°</t>
  </si>
  <si>
    <t>2°</t>
  </si>
  <si>
    <t>3°</t>
  </si>
  <si>
    <t>Totale</t>
  </si>
  <si>
    <t xml:space="preserve">TITOLO </t>
  </si>
  <si>
    <t>4°</t>
  </si>
  <si>
    <t>5°</t>
  </si>
  <si>
    <t>6°</t>
  </si>
  <si>
    <t>Totale generale</t>
  </si>
  <si>
    <t>Totale entrata</t>
  </si>
  <si>
    <t>SPESA</t>
  </si>
  <si>
    <t>Stanziamenti</t>
  </si>
  <si>
    <t>Accertamenti</t>
  </si>
  <si>
    <t>Incassi</t>
  </si>
  <si>
    <t xml:space="preserve">Impegni </t>
  </si>
  <si>
    <t>Pagamenti</t>
  </si>
  <si>
    <t>Avanzo/disavanzo di competenza</t>
  </si>
  <si>
    <t>EQUILIBRI DI BILANCI0</t>
  </si>
  <si>
    <t>ACCERTATO dello STANZIATO</t>
  </si>
  <si>
    <t>IMPEGNATO DELLO STANZIATO</t>
  </si>
  <si>
    <t>pagato rispetto allo Stanziato</t>
  </si>
  <si>
    <t>incassato rispetto allo Stanziato</t>
  </si>
  <si>
    <t>AVANZO 2014 applicato</t>
  </si>
  <si>
    <t>FPV per spese correnti</t>
  </si>
  <si>
    <t>FPV per spese di investimento</t>
  </si>
  <si>
    <t>FPV per spese correnti (spesa)</t>
  </si>
  <si>
    <t>FPV per spese di investimento (spesa)</t>
  </si>
</sst>
</file>

<file path=xl/styles.xml><?xml version="1.0" encoding="utf-8"?>
<styleSheet xmlns="http://schemas.openxmlformats.org/spreadsheetml/2006/main">
  <fonts count="15">
    <font>
      <sz val="10"/>
      <name val="MS Sans Serif"/>
    </font>
    <font>
      <b/>
      <sz val="10"/>
      <name val="MS Sans Serif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6"/>
      <name val="Comic Sans MS"/>
      <family val="4"/>
    </font>
    <font>
      <sz val="10"/>
      <name val="Comic Sans MS"/>
      <family val="4"/>
    </font>
    <font>
      <b/>
      <sz val="10"/>
      <name val="Comic Sans MS"/>
      <family val="4"/>
    </font>
    <font>
      <b/>
      <sz val="16"/>
      <name val="Comic Sans MS"/>
      <family val="4"/>
    </font>
    <font>
      <sz val="18"/>
      <name val="Comic Sans MS"/>
      <family val="4"/>
    </font>
    <font>
      <sz val="8.5"/>
      <name val="Comic Sans MS"/>
      <family val="4"/>
    </font>
    <font>
      <sz val="16"/>
      <name val="MS Sans Serif"/>
      <family val="2"/>
    </font>
    <font>
      <b/>
      <sz val="14"/>
      <name val="Comic Sans MS"/>
      <family val="4"/>
    </font>
    <font>
      <sz val="10"/>
      <name val="MS Sans Serif"/>
      <family val="2"/>
    </font>
    <font>
      <sz val="8.5"/>
      <name val="MS Sans Serif"/>
      <family val="2"/>
    </font>
    <font>
      <sz val="10"/>
      <name val="MS Sans Serif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</fills>
  <borders count="28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0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0">
    <xf numFmtId="0" fontId="0" fillId="0" borderId="0" xfId="0"/>
    <xf numFmtId="38" fontId="0" fillId="0" borderId="0" xfId="2" applyFont="1"/>
    <xf numFmtId="38" fontId="0" fillId="0" borderId="1" xfId="2" applyFont="1" applyBorder="1"/>
    <xf numFmtId="38" fontId="0" fillId="0" borderId="0" xfId="2" applyFont="1" applyBorder="1"/>
    <xf numFmtId="38" fontId="0" fillId="0" borderId="0" xfId="2" applyFont="1" applyFill="1" applyBorder="1"/>
    <xf numFmtId="38" fontId="0" fillId="0" borderId="1" xfId="2" applyFont="1" applyBorder="1" applyAlignment="1">
      <alignment horizontal="right"/>
    </xf>
    <xf numFmtId="38" fontId="8" fillId="2" borderId="5" xfId="2" applyFont="1" applyFill="1" applyBorder="1"/>
    <xf numFmtId="38" fontId="5" fillId="2" borderId="6" xfId="2" applyFont="1" applyFill="1" applyBorder="1"/>
    <xf numFmtId="38" fontId="6" fillId="2" borderId="7" xfId="2" applyFont="1" applyFill="1" applyBorder="1" applyAlignment="1">
      <alignment horizontal="center"/>
    </xf>
    <xf numFmtId="38" fontId="6" fillId="2" borderId="8" xfId="2" applyFont="1" applyFill="1" applyBorder="1" applyAlignment="1">
      <alignment horizontal="center"/>
    </xf>
    <xf numFmtId="38" fontId="9" fillId="0" borderId="0" xfId="2" applyFont="1"/>
    <xf numFmtId="40" fontId="0" fillId="0" borderId="9" xfId="2" applyNumberFormat="1" applyFont="1" applyBorder="1"/>
    <xf numFmtId="40" fontId="0" fillId="0" borderId="10" xfId="2" applyNumberFormat="1" applyFont="1" applyBorder="1"/>
    <xf numFmtId="40" fontId="0" fillId="0" borderId="11" xfId="2" applyNumberFormat="1" applyFont="1" applyBorder="1"/>
    <xf numFmtId="40" fontId="1" fillId="0" borderId="11" xfId="2" applyNumberFormat="1" applyFont="1" applyBorder="1"/>
    <xf numFmtId="40" fontId="3" fillId="3" borderId="7" xfId="2" applyNumberFormat="1" applyFont="1" applyFill="1" applyBorder="1"/>
    <xf numFmtId="10" fontId="0" fillId="5" borderId="7" xfId="3" applyNumberFormat="1" applyFont="1" applyFill="1" applyBorder="1"/>
    <xf numFmtId="38" fontId="9" fillId="0" borderId="0" xfId="2" applyFont="1" applyBorder="1"/>
    <xf numFmtId="38" fontId="0" fillId="0" borderId="2" xfId="2" applyFont="1" applyBorder="1" applyAlignment="1">
      <alignment horizontal="right"/>
    </xf>
    <xf numFmtId="38" fontId="0" fillId="0" borderId="3" xfId="2" applyFont="1" applyBorder="1"/>
    <xf numFmtId="40" fontId="0" fillId="0" borderId="16" xfId="2" applyNumberFormat="1" applyFont="1" applyBorder="1"/>
    <xf numFmtId="38" fontId="0" fillId="0" borderId="4" xfId="2" applyFont="1" applyBorder="1" applyAlignment="1">
      <alignment horizontal="right"/>
    </xf>
    <xf numFmtId="38" fontId="0" fillId="0" borderId="18" xfId="2" applyFont="1" applyBorder="1"/>
    <xf numFmtId="40" fontId="0" fillId="0" borderId="13" xfId="2" applyNumberFormat="1" applyFont="1" applyBorder="1"/>
    <xf numFmtId="38" fontId="10" fillId="0" borderId="0" xfId="2" applyFont="1"/>
    <xf numFmtId="40" fontId="3" fillId="0" borderId="0" xfId="2" applyNumberFormat="1" applyFont="1" applyFill="1" applyBorder="1"/>
    <xf numFmtId="38" fontId="9" fillId="0" borderId="0" xfId="2" applyFont="1" applyFill="1"/>
    <xf numFmtId="38" fontId="0" fillId="0" borderId="0" xfId="2" applyFont="1" applyFill="1"/>
    <xf numFmtId="38" fontId="0" fillId="0" borderId="4" xfId="2" applyFont="1" applyBorder="1"/>
    <xf numFmtId="1" fontId="7" fillId="3" borderId="7" xfId="2" applyNumberFormat="1" applyFont="1" applyFill="1" applyBorder="1" applyAlignment="1">
      <alignment horizontal="center"/>
    </xf>
    <xf numFmtId="0" fontId="11" fillId="4" borderId="20" xfId="0" applyFont="1" applyFill="1" applyBorder="1"/>
    <xf numFmtId="38" fontId="0" fillId="4" borderId="21" xfId="2" applyFont="1" applyFill="1" applyBorder="1"/>
    <xf numFmtId="38" fontId="0" fillId="4" borderId="22" xfId="2" applyFont="1" applyFill="1" applyBorder="1"/>
    <xf numFmtId="38" fontId="7" fillId="3" borderId="14" xfId="2" applyFont="1" applyFill="1" applyBorder="1"/>
    <xf numFmtId="38" fontId="4" fillId="3" borderId="19" xfId="2" applyFont="1" applyFill="1" applyBorder="1"/>
    <xf numFmtId="38" fontId="4" fillId="3" borderId="8" xfId="2" applyFont="1" applyFill="1" applyBorder="1"/>
    <xf numFmtId="40" fontId="9" fillId="0" borderId="0" xfId="1" applyFont="1"/>
    <xf numFmtId="40" fontId="13" fillId="0" borderId="0" xfId="1" applyFont="1"/>
    <xf numFmtId="10" fontId="14" fillId="6" borderId="7" xfId="3" applyNumberFormat="1" applyFont="1" applyFill="1" applyBorder="1"/>
    <xf numFmtId="38" fontId="8" fillId="7" borderId="23" xfId="2" applyFont="1" applyFill="1" applyBorder="1"/>
    <xf numFmtId="38" fontId="5" fillId="7" borderId="24" xfId="2" applyFont="1" applyFill="1" applyBorder="1"/>
    <xf numFmtId="38" fontId="6" fillId="7" borderId="16" xfId="2" applyFont="1" applyFill="1" applyBorder="1" applyAlignment="1">
      <alignment horizontal="center"/>
    </xf>
    <xf numFmtId="38" fontId="6" fillId="7" borderId="13" xfId="2" applyFont="1" applyFill="1" applyBorder="1" applyAlignment="1">
      <alignment horizontal="center"/>
    </xf>
    <xf numFmtId="38" fontId="9" fillId="0" borderId="0" xfId="2" applyFont="1" applyFill="1" applyBorder="1"/>
    <xf numFmtId="40" fontId="1" fillId="0" borderId="9" xfId="2" applyNumberFormat="1" applyFont="1" applyFill="1" applyBorder="1"/>
    <xf numFmtId="38" fontId="1" fillId="8" borderId="15" xfId="2" applyFont="1" applyFill="1" applyBorder="1"/>
    <xf numFmtId="38" fontId="1" fillId="8" borderId="2" xfId="2" applyFont="1" applyFill="1" applyBorder="1"/>
    <xf numFmtId="38" fontId="12" fillId="8" borderId="13" xfId="2" applyFont="1" applyFill="1" applyBorder="1"/>
    <xf numFmtId="38" fontId="12" fillId="8" borderId="10" xfId="2" applyFont="1" applyFill="1" applyBorder="1"/>
    <xf numFmtId="38" fontId="12" fillId="8" borderId="12" xfId="2" applyFont="1" applyFill="1" applyBorder="1"/>
    <xf numFmtId="40" fontId="1" fillId="8" borderId="10" xfId="2" applyNumberFormat="1" applyFont="1" applyFill="1" applyBorder="1"/>
    <xf numFmtId="38" fontId="1" fillId="8" borderId="4" xfId="2" applyFont="1" applyFill="1" applyBorder="1"/>
    <xf numFmtId="38" fontId="2" fillId="0" borderId="0" xfId="2" applyFont="1" applyBorder="1"/>
    <xf numFmtId="40" fontId="3" fillId="0" borderId="0" xfId="2" applyNumberFormat="1" applyFont="1" applyBorder="1"/>
    <xf numFmtId="40" fontId="13" fillId="0" borderId="0" xfId="1" applyFont="1" applyBorder="1"/>
    <xf numFmtId="40" fontId="1" fillId="0" borderId="25" xfId="2" applyNumberFormat="1" applyFont="1" applyBorder="1"/>
    <xf numFmtId="40" fontId="1" fillId="0" borderId="26" xfId="2" applyNumberFormat="1" applyFont="1" applyBorder="1"/>
    <xf numFmtId="38" fontId="2" fillId="0" borderId="14" xfId="2" applyFont="1" applyBorder="1"/>
    <xf numFmtId="38" fontId="0" fillId="0" borderId="27" xfId="2" applyFont="1" applyBorder="1"/>
    <xf numFmtId="40" fontId="3" fillId="0" borderId="8" xfId="2" applyNumberFormat="1" applyFont="1" applyBorder="1"/>
    <xf numFmtId="38" fontId="1" fillId="0" borderId="15" xfId="2" applyFont="1" applyFill="1" applyBorder="1"/>
    <xf numFmtId="40" fontId="1" fillId="0" borderId="12" xfId="2" applyNumberFormat="1" applyFont="1" applyBorder="1"/>
    <xf numFmtId="40" fontId="1" fillId="0" borderId="17" xfId="2" applyNumberFormat="1" applyFont="1" applyBorder="1"/>
    <xf numFmtId="40" fontId="3" fillId="0" borderId="16" xfId="2" applyNumberFormat="1" applyFont="1" applyFill="1" applyBorder="1"/>
    <xf numFmtId="40" fontId="1" fillId="0" borderId="0" xfId="2" applyNumberFormat="1" applyFont="1" applyBorder="1"/>
    <xf numFmtId="38" fontId="1" fillId="9" borderId="2" xfId="2" applyFont="1" applyFill="1" applyBorder="1"/>
    <xf numFmtId="38" fontId="1" fillId="9" borderId="3" xfId="2" applyFont="1" applyFill="1" applyBorder="1"/>
    <xf numFmtId="38" fontId="1" fillId="9" borderId="15" xfId="2" applyFont="1" applyFill="1" applyBorder="1"/>
    <xf numFmtId="38" fontId="1" fillId="9" borderId="18" xfId="2" applyFont="1" applyFill="1" applyBorder="1"/>
    <xf numFmtId="40" fontId="1" fillId="10" borderId="7" xfId="1" applyFont="1" applyFill="1" applyBorder="1"/>
  </cellXfs>
  <cellStyles count="4">
    <cellStyle name="Migliaia" xfId="1" builtinId="3"/>
    <cellStyle name="Migliaia [0]" xfId="2" builtinId="6"/>
    <cellStyle name="Normale" xfId="0" builtinId="0"/>
    <cellStyle name="Percentuale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9"/>
  <sheetViews>
    <sheetView tabSelected="1" zoomScale="124" zoomScaleNormal="124" workbookViewId="0">
      <selection activeCell="G13" sqref="G13"/>
    </sheetView>
  </sheetViews>
  <sheetFormatPr defaultRowHeight="12.75"/>
  <cols>
    <col min="1" max="1" width="20.7109375" style="1" customWidth="1"/>
    <col min="2" max="2" width="9.140625" style="1"/>
    <col min="3" max="3" width="15.42578125" style="1" customWidth="1"/>
    <col min="4" max="5" width="15.7109375" style="1" customWidth="1"/>
    <col min="6" max="6" width="13.42578125" style="1" bestFit="1" customWidth="1"/>
    <col min="7" max="7" width="14.140625" style="1" customWidth="1"/>
    <col min="8" max="8" width="11.28515625" style="1" bestFit="1" customWidth="1"/>
    <col min="9" max="16384" width="9.140625" style="1"/>
  </cols>
  <sheetData>
    <row r="1" spans="1:7" s="24" customFormat="1" ht="25.5" thickBot="1">
      <c r="A1" s="33" t="s">
        <v>20</v>
      </c>
      <c r="B1" s="34"/>
      <c r="C1" s="35"/>
      <c r="D1" s="29">
        <v>2015</v>
      </c>
    </row>
    <row r="2" spans="1:7" ht="23.25" thickBot="1">
      <c r="A2" s="30" t="s">
        <v>0</v>
      </c>
      <c r="B2" s="31"/>
      <c r="C2" s="32"/>
      <c r="D2" s="4"/>
    </row>
    <row r="3" spans="1:7" ht="28.5" thickTop="1" thickBot="1">
      <c r="A3" s="6" t="s">
        <v>1</v>
      </c>
      <c r="B3" s="7"/>
      <c r="C3" s="8" t="s">
        <v>14</v>
      </c>
      <c r="D3" s="8" t="s">
        <v>15</v>
      </c>
      <c r="E3" s="9" t="s">
        <v>16</v>
      </c>
    </row>
    <row r="4" spans="1:7">
      <c r="A4" s="5" t="s">
        <v>2</v>
      </c>
      <c r="B4" s="3" t="s">
        <v>3</v>
      </c>
      <c r="C4" s="11">
        <v>5160597</v>
      </c>
      <c r="D4" s="11">
        <v>5066986.54</v>
      </c>
      <c r="E4" s="12">
        <v>4047110.04</v>
      </c>
    </row>
    <row r="5" spans="1:7">
      <c r="A5" s="5" t="s">
        <v>2</v>
      </c>
      <c r="B5" s="3" t="s">
        <v>4</v>
      </c>
      <c r="C5" s="11">
        <v>293498</v>
      </c>
      <c r="D5" s="11">
        <v>258510.33</v>
      </c>
      <c r="E5" s="12">
        <v>62893.7</v>
      </c>
    </row>
    <row r="6" spans="1:7" ht="13.5" thickBot="1">
      <c r="A6" s="5" t="s">
        <v>2</v>
      </c>
      <c r="B6" s="3" t="s">
        <v>5</v>
      </c>
      <c r="C6" s="11">
        <v>1046167.8</v>
      </c>
      <c r="D6" s="11">
        <v>1015523.62</v>
      </c>
      <c r="E6" s="12">
        <v>823564.46</v>
      </c>
    </row>
    <row r="7" spans="1:7" ht="13.5" thickBot="1">
      <c r="A7" s="5"/>
      <c r="B7" s="3" t="s">
        <v>6</v>
      </c>
      <c r="C7" s="13">
        <f>SUM(C4:C6)</f>
        <v>6500262.7999999998</v>
      </c>
      <c r="D7" s="13">
        <f>SUM(D4:D6)</f>
        <v>6341020.4900000002</v>
      </c>
      <c r="E7" s="13">
        <f>SUM(E4:E6)</f>
        <v>4933568.2</v>
      </c>
      <c r="F7" s="16">
        <f>+D7/C7</f>
        <v>0.97550217354289126</v>
      </c>
      <c r="G7" s="1" t="s">
        <v>21</v>
      </c>
    </row>
    <row r="8" spans="1:7" ht="14.25" thickTop="1" thickBot="1">
      <c r="A8" s="5" t="s">
        <v>7</v>
      </c>
      <c r="B8" s="3" t="s">
        <v>8</v>
      </c>
      <c r="C8" s="11">
        <v>784158.4</v>
      </c>
      <c r="D8" s="11">
        <v>507938.27</v>
      </c>
      <c r="E8" s="12">
        <v>405397.53</v>
      </c>
      <c r="F8" s="38">
        <f>+E7/C7</f>
        <v>0.75897980617029825</v>
      </c>
      <c r="G8" s="1" t="s">
        <v>24</v>
      </c>
    </row>
    <row r="9" spans="1:7">
      <c r="A9" s="5" t="s">
        <v>7</v>
      </c>
      <c r="B9" s="3" t="s">
        <v>9</v>
      </c>
      <c r="C9" s="11">
        <v>2500000</v>
      </c>
      <c r="D9" s="11">
        <v>978506.45</v>
      </c>
      <c r="E9" s="12">
        <v>978506.45</v>
      </c>
    </row>
    <row r="10" spans="1:7" ht="13.5" thickBot="1">
      <c r="A10" s="5"/>
      <c r="B10" s="3" t="s">
        <v>6</v>
      </c>
      <c r="C10" s="13">
        <f>+C9+C8</f>
        <v>3284158.4</v>
      </c>
      <c r="D10" s="13">
        <f>+D9+D8</f>
        <v>1486444.72</v>
      </c>
      <c r="E10" s="13">
        <f>+E9+E8</f>
        <v>1383903.98</v>
      </c>
    </row>
    <row r="11" spans="1:7" ht="13.5" thickTop="1">
      <c r="A11" s="5" t="s">
        <v>2</v>
      </c>
      <c r="B11" s="3" t="s">
        <v>10</v>
      </c>
      <c r="C11" s="11">
        <v>1915000</v>
      </c>
      <c r="D11" s="11">
        <v>895253.01</v>
      </c>
      <c r="E11" s="12">
        <v>894829.97</v>
      </c>
    </row>
    <row r="12" spans="1:7" ht="13.5" thickBot="1">
      <c r="A12" s="2" t="s">
        <v>11</v>
      </c>
      <c r="B12" s="3"/>
      <c r="C12" s="14">
        <f>+C7+C10+C11</f>
        <v>11699421.199999999</v>
      </c>
      <c r="D12" s="14">
        <f>+D7+D10+D11</f>
        <v>8722718.2200000007</v>
      </c>
      <c r="E12" s="14">
        <f>+E7+E10+E11</f>
        <v>7212302.1499999994</v>
      </c>
    </row>
    <row r="13" spans="1:7" ht="13.5" thickTop="1">
      <c r="A13" s="46" t="s">
        <v>25</v>
      </c>
      <c r="B13" s="47"/>
      <c r="C13" s="50">
        <v>1170310.93</v>
      </c>
      <c r="D13" s="44">
        <f>+C13</f>
        <v>1170310.93</v>
      </c>
      <c r="E13" s="12"/>
    </row>
    <row r="14" spans="1:7">
      <c r="A14" s="51" t="s">
        <v>26</v>
      </c>
      <c r="B14" s="48"/>
      <c r="C14" s="50">
        <v>50859.96</v>
      </c>
      <c r="D14" s="44">
        <f>+C14</f>
        <v>50859.96</v>
      </c>
      <c r="E14" s="12"/>
    </row>
    <row r="15" spans="1:7" ht="13.5" thickBot="1">
      <c r="A15" s="45" t="s">
        <v>27</v>
      </c>
      <c r="B15" s="49"/>
      <c r="C15" s="50">
        <v>32942.400000000001</v>
      </c>
      <c r="D15" s="44">
        <f>+C15</f>
        <v>32942.400000000001</v>
      </c>
      <c r="E15" s="12"/>
    </row>
    <row r="16" spans="1:7" ht="13.5" thickBot="1">
      <c r="A16" s="2" t="s">
        <v>12</v>
      </c>
      <c r="B16" s="3"/>
      <c r="C16" s="14">
        <f>SUM(C12:C15)</f>
        <v>12953534.49</v>
      </c>
      <c r="D16" s="14">
        <f>SUM(D12:D15)</f>
        <v>9976831.5100000016</v>
      </c>
      <c r="E16" s="14">
        <f>+E13+E12</f>
        <v>7212302.1499999994</v>
      </c>
    </row>
    <row r="17" spans="1:10" ht="28.5" thickTop="1" thickBot="1">
      <c r="A17" s="39" t="s">
        <v>13</v>
      </c>
      <c r="B17" s="40"/>
      <c r="C17" s="41" t="s">
        <v>14</v>
      </c>
      <c r="D17" s="41" t="s">
        <v>17</v>
      </c>
      <c r="E17" s="42" t="s">
        <v>18</v>
      </c>
    </row>
    <row r="18" spans="1:10" ht="13.5" thickBot="1">
      <c r="A18" s="18" t="s">
        <v>2</v>
      </c>
      <c r="B18" s="19" t="s">
        <v>3</v>
      </c>
      <c r="C18" s="20">
        <v>6387121.6900000004</v>
      </c>
      <c r="D18" s="20">
        <v>6112099.1699999999</v>
      </c>
      <c r="E18" s="23">
        <v>5002782.5199999996</v>
      </c>
      <c r="F18" s="16">
        <f>+D18/C18</f>
        <v>0.9569410865569401</v>
      </c>
      <c r="G18" s="1" t="s">
        <v>22</v>
      </c>
    </row>
    <row r="19" spans="1:10" ht="13.5" thickBot="1">
      <c r="A19" s="21" t="s">
        <v>2</v>
      </c>
      <c r="B19" s="3" t="s">
        <v>4</v>
      </c>
      <c r="C19" s="11">
        <v>1721305.8</v>
      </c>
      <c r="D19" s="11">
        <v>572956.11</v>
      </c>
      <c r="E19" s="12">
        <v>116464.36</v>
      </c>
      <c r="F19" s="38">
        <f>+E18/C18</f>
        <v>0.7832608744299655</v>
      </c>
      <c r="G19" s="1" t="s">
        <v>23</v>
      </c>
    </row>
    <row r="20" spans="1:10">
      <c r="A20" s="21" t="s">
        <v>2</v>
      </c>
      <c r="B20" s="3" t="s">
        <v>5</v>
      </c>
      <c r="C20" s="11">
        <v>2930107</v>
      </c>
      <c r="D20" s="11">
        <f>430106.6+978506.45</f>
        <v>1408613.0499999998</v>
      </c>
      <c r="E20" s="12">
        <v>1408613.05</v>
      </c>
    </row>
    <row r="21" spans="1:10">
      <c r="A21" s="21" t="s">
        <v>2</v>
      </c>
      <c r="B21" s="3" t="s">
        <v>8</v>
      </c>
      <c r="C21" s="11">
        <v>1915000</v>
      </c>
      <c r="D21" s="11">
        <v>895253.01</v>
      </c>
      <c r="E21" s="12">
        <v>822131.91</v>
      </c>
      <c r="G21" s="37"/>
    </row>
    <row r="22" spans="1:10" ht="13.5" thickBot="1">
      <c r="A22" s="28"/>
      <c r="B22" s="3" t="s">
        <v>6</v>
      </c>
      <c r="C22" s="55">
        <f>SUM(C18:C21)</f>
        <v>12953534.49</v>
      </c>
      <c r="D22" s="55">
        <f>SUM(D18:D21)</f>
        <v>8988921.3399999999</v>
      </c>
      <c r="E22" s="56">
        <f>SUM(E18:E21)</f>
        <v>7349991.8399999999</v>
      </c>
      <c r="G22" s="37"/>
    </row>
    <row r="23" spans="1:10" ht="13.5" thickBot="1">
      <c r="A23" s="57" t="s">
        <v>19</v>
      </c>
      <c r="B23" s="58"/>
      <c r="C23" s="59"/>
      <c r="D23" s="15">
        <f>+D16-D22</f>
        <v>987910.17000000179</v>
      </c>
      <c r="E23" s="59">
        <f>+E16-E22</f>
        <v>-137689.69000000041</v>
      </c>
      <c r="G23" s="37"/>
    </row>
    <row r="24" spans="1:10" ht="13.5" thickBot="1">
      <c r="A24" s="52"/>
      <c r="B24" s="3"/>
      <c r="C24" s="53"/>
      <c r="D24" s="25"/>
      <c r="E24" s="53"/>
      <c r="F24" s="3"/>
      <c r="G24" s="54"/>
    </row>
    <row r="25" spans="1:10">
      <c r="A25" s="65" t="s">
        <v>28</v>
      </c>
      <c r="B25" s="66"/>
      <c r="C25" s="66"/>
      <c r="D25" s="63">
        <v>64984.29</v>
      </c>
      <c r="E25" s="53"/>
      <c r="F25" s="3"/>
      <c r="G25" s="54"/>
    </row>
    <row r="26" spans="1:10" ht="13.5" thickBot="1">
      <c r="A26" s="67" t="s">
        <v>29</v>
      </c>
      <c r="B26" s="68"/>
      <c r="C26" s="68"/>
      <c r="D26" s="62">
        <v>861030.69</v>
      </c>
      <c r="E26" s="64"/>
      <c r="F26" s="3"/>
      <c r="G26" s="37"/>
    </row>
    <row r="27" spans="1:10" ht="13.5" thickBot="1">
      <c r="A27" s="60"/>
      <c r="B27" s="22" t="s">
        <v>6</v>
      </c>
      <c r="C27" s="61"/>
      <c r="D27" s="62">
        <f>+D22+D25+D26</f>
        <v>9914936.3199999984</v>
      </c>
      <c r="E27" s="64"/>
      <c r="F27" s="3"/>
      <c r="G27" s="37"/>
    </row>
    <row r="28" spans="1:10" ht="14.25" thickBot="1">
      <c r="A28" s="57" t="s">
        <v>19</v>
      </c>
      <c r="B28" s="58"/>
      <c r="C28" s="59"/>
      <c r="D28" s="69">
        <f>+D16-D27</f>
        <v>61895.190000003204</v>
      </c>
      <c r="E28" s="3"/>
      <c r="F28" s="17"/>
      <c r="G28" s="36"/>
      <c r="H28" s="10"/>
    </row>
    <row r="29" spans="1:10" s="27" customFormat="1" ht="13.5">
      <c r="A29" s="4"/>
      <c r="B29" s="4"/>
      <c r="C29" s="25"/>
      <c r="D29" s="25"/>
      <c r="E29" s="25"/>
      <c r="F29" s="26"/>
      <c r="G29" s="43"/>
      <c r="H29" s="43"/>
      <c r="I29" s="4"/>
      <c r="J29" s="4"/>
    </row>
  </sheetData>
  <phoneticPr fontId="0" type="noConversion"/>
  <printOptions gridLines="1" gridLinesSet="0"/>
  <pageMargins left="0.59055118110236227" right="0" top="0.98425196850393704" bottom="0.98425196850393704" header="0.51181102362204722" footer="0.51181102362204722"/>
  <pageSetup paperSize="9" orientation="landscape" r:id="rId1"/>
  <headerFooter alignWithMargins="0">
    <oddFooter>&amp;L&amp;F&amp;C&amp;D&amp;R&amp;T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Equilibri di bilancio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MUNICIPIO DI RACCONIGI</dc:creator>
  <cp:lastModifiedBy>giampaolo</cp:lastModifiedBy>
  <cp:lastPrinted>2016-05-31T08:55:37Z</cp:lastPrinted>
  <dcterms:created xsi:type="dcterms:W3CDTF">2001-10-27T16:58:05Z</dcterms:created>
  <dcterms:modified xsi:type="dcterms:W3CDTF">2017-03-30T16:26:15Z</dcterms:modified>
</cp:coreProperties>
</file>